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РП\KNL\Приказы\"/>
    </mc:Choice>
  </mc:AlternateContent>
  <xr:revisionPtr revIDLastSave="0" documentId="13_ncr:1_{6273D556-BD64-4D41-BD38-D49283A3D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ais" sheetId="20" r:id="rId1"/>
  </sheets>
  <definedNames>
    <definedName name="_xlnm.Print_Area" localSheetId="0">prais!$A$1:$F$35</definedName>
  </definedNames>
  <calcPr calcId="181029"/>
</workbook>
</file>

<file path=xl/calcChain.xml><?xml version="1.0" encoding="utf-8"?>
<calcChain xmlns="http://schemas.openxmlformats.org/spreadsheetml/2006/main">
  <c r="F26" i="20" l="1"/>
  <c r="F24" i="20"/>
  <c r="F22" i="20"/>
  <c r="F20" i="20"/>
  <c r="F18" i="20"/>
  <c r="F15" i="20"/>
  <c r="F13" i="20"/>
  <c r="F27" i="20"/>
  <c r="F25" i="20"/>
  <c r="F23" i="20"/>
  <c r="F21" i="20"/>
  <c r="F19" i="20"/>
  <c r="F17" i="20"/>
  <c r="F14" i="20"/>
  <c r="F12" i="20"/>
  <c r="F11" i="20"/>
  <c r="F10" i="20"/>
  <c r="F9" i="20"/>
  <c r="F8" i="20"/>
  <c r="D26" i="20"/>
  <c r="C26" i="20"/>
  <c r="D24" i="20"/>
  <c r="C24" i="20"/>
  <c r="D22" i="20"/>
  <c r="C22" i="20"/>
  <c r="D20" i="20"/>
  <c r="C20" i="20"/>
  <c r="D18" i="20"/>
  <c r="C18" i="20"/>
  <c r="D15" i="20"/>
  <c r="C15" i="20"/>
  <c r="D13" i="20"/>
  <c r="C13" i="20"/>
  <c r="D27" i="20"/>
  <c r="C27" i="20"/>
  <c r="D25" i="20"/>
  <c r="C25" i="20"/>
  <c r="D23" i="20"/>
  <c r="C23" i="20"/>
  <c r="D21" i="20"/>
  <c r="C21" i="20"/>
  <c r="D19" i="20"/>
  <c r="C19" i="20"/>
  <c r="D17" i="20"/>
  <c r="C17" i="20"/>
  <c r="D14" i="20"/>
  <c r="C14" i="20"/>
  <c r="D12" i="20"/>
  <c r="C12" i="20"/>
  <c r="D11" i="20"/>
  <c r="C11" i="20"/>
  <c r="D10" i="20"/>
  <c r="C10" i="20"/>
  <c r="D9" i="20"/>
  <c r="C9" i="20"/>
  <c r="D8" i="20"/>
  <c r="C8" i="20"/>
</calcChain>
</file>

<file path=xl/sharedStrings.xml><?xml version="1.0" encoding="utf-8"?>
<sst xmlns="http://schemas.openxmlformats.org/spreadsheetml/2006/main" count="56" uniqueCount="38">
  <si>
    <t>Условия размещения (проживания)</t>
  </si>
  <si>
    <t>1 день</t>
  </si>
  <si>
    <t>14 дней</t>
  </si>
  <si>
    <t>Номер "Студия" (№18)</t>
  </si>
  <si>
    <t>*Санаторий вправе увеличить стоимость путевок в случае резкого изменения стоимости потребительской корзины.</t>
  </si>
  <si>
    <t>Путевка на 1 человека</t>
  </si>
  <si>
    <t>Вид (категория путевки)</t>
  </si>
  <si>
    <t>Номер "Студия" (№16, №17)</t>
  </si>
  <si>
    <t>Путевка на 1 ребенка</t>
  </si>
  <si>
    <t>Дополнительное место в двухместном номере (детское, от 4 до 12 лет)</t>
  </si>
  <si>
    <t>Номер "ЛЮКС стандартный" (двухкомнатный)</t>
  </si>
  <si>
    <t>Номер «ЛЮКС» №38, №48 (однокомнатный)</t>
  </si>
  <si>
    <t>Двухместный номер полулюкс, северная сторона, без балкона № 212 - № 214</t>
  </si>
  <si>
    <t xml:space="preserve">Двухместный номер, 3 корпус </t>
  </si>
  <si>
    <t>Путевка на 2-х человек</t>
  </si>
  <si>
    <t>номер «Люкс» на 1 чел</t>
  </si>
  <si>
    <t>номер «Люкс» на 2-х ч</t>
  </si>
  <si>
    <t>Двухместный номер полулюкс, южная сторона, с балконом № 201 - № 206</t>
  </si>
  <si>
    <t>Двухместный номер ПК 1 корпус (3-4 эт) , южная сторона, с балконом</t>
  </si>
  <si>
    <t>Двухместный номер ПК 1 корпус (3-4 эт) , северная сторона, без балкона</t>
  </si>
  <si>
    <t xml:space="preserve"> «Индивидуальный коттедж» (3-х комнатный) </t>
  </si>
  <si>
    <t xml:space="preserve">Стандарт </t>
  </si>
  <si>
    <t xml:space="preserve">Здоровье.Лайт </t>
  </si>
  <si>
    <t xml:space="preserve">Оздор.отдых </t>
  </si>
  <si>
    <t>**Детская путевка (возраст ре-бенка до 3х лет включительно)-Без предоставления места, питания, лечения - бесплатно!</t>
  </si>
  <si>
    <t>***Для детей от 4 до 12 лет (включительно) предоставляется скидка 20% от основного места в 2-х местных номерах стандарт, ПК, ПЛ и Студия.</t>
  </si>
  <si>
    <t xml:space="preserve">Одноместный номер   II категории </t>
  </si>
  <si>
    <t xml:space="preserve">Одноместный номер  I категории </t>
  </si>
  <si>
    <t>от 4-х дн</t>
  </si>
  <si>
    <t>Детокс.Строй-ность.Красота</t>
  </si>
  <si>
    <t>Номер "СУПЕР-ЛЮКС" (двухкомнатный)</t>
  </si>
  <si>
    <t>Стоимость по программам</t>
  </si>
  <si>
    <t>от 7 дн</t>
  </si>
  <si>
    <t>Приложение № 2 к приказу № ___-ос от 20.10.2025</t>
  </si>
  <si>
    <r>
      <t xml:space="preserve">     </t>
    </r>
    <r>
      <rPr>
        <b/>
        <sz val="16"/>
        <color indexed="8"/>
        <rFont val="Times New Roman"/>
        <family val="1"/>
        <charset val="204"/>
      </rPr>
      <t>Прейскурант цен на санаторно-курортное лечение в                                                   ООО «Санаторий «Лесная Новь» с 08.01.2026  года по 30.06.2026 года</t>
    </r>
  </si>
  <si>
    <r>
      <t>Отдел реализации путевок:</t>
    </r>
    <r>
      <rPr>
        <b/>
        <sz val="8"/>
        <color indexed="8"/>
        <rFont val="Times New Roman"/>
        <family val="1"/>
        <charset val="204"/>
      </rPr>
      <t xml:space="preserve"> 8 8332 21-10-70, 8 800 301-96-10</t>
    </r>
    <r>
      <rPr>
        <sz val="8"/>
        <color indexed="8"/>
        <rFont val="Times New Roman"/>
        <family val="1"/>
        <charset val="204"/>
      </rPr>
      <t xml:space="preserve"> (бесплатный номер),</t>
    </r>
    <r>
      <rPr>
        <b/>
        <sz val="8"/>
        <color indexed="8"/>
        <rFont val="Times New Roman"/>
        <family val="1"/>
        <charset val="204"/>
      </rPr>
      <t xml:space="preserve">  E-mail: orpln@mail.ru     http://lesnov.info</t>
    </r>
  </si>
  <si>
    <t>Врио генерального директора</t>
  </si>
  <si>
    <t>И.А.Каржов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</si>
</sst>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2" fillId="0" borderId="19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0" xfId="0" applyAlignment="1"/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 wrapText="1"/>
    </xf>
    <xf numFmtId="9" fontId="14" fillId="0" borderId="24" xfId="0" applyNumberFormat="1" applyFont="1" applyFill="1" applyBorder="1" applyAlignment="1">
      <alignment horizontal="center"/>
    </xf>
    <xf numFmtId="9" fontId="12" fillId="0" borderId="17" xfId="0" applyNumberFormat="1" applyFont="1" applyFill="1" applyBorder="1" applyAlignment="1">
      <alignment horizontal="center"/>
    </xf>
    <xf numFmtId="9" fontId="14" fillId="0" borderId="18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3" fontId="2" fillId="0" borderId="24" xfId="0" applyNumberFormat="1" applyFont="1" applyFill="1" applyBorder="1"/>
    <xf numFmtId="3" fontId="2" fillId="0" borderId="17" xfId="0" applyNumberFormat="1" applyFont="1" applyFill="1" applyBorder="1"/>
    <xf numFmtId="3" fontId="0" fillId="0" borderId="18" xfId="0" applyNumberFormat="1" applyFill="1" applyBorder="1"/>
    <xf numFmtId="3" fontId="2" fillId="0" borderId="26" xfId="0" applyNumberFormat="1" applyFont="1" applyFill="1" applyBorder="1"/>
    <xf numFmtId="3" fontId="2" fillId="0" borderId="13" xfId="0" applyNumberFormat="1" applyFont="1" applyFill="1" applyBorder="1"/>
    <xf numFmtId="3" fontId="0" fillId="0" borderId="15" xfId="0" applyNumberFormat="1" applyFill="1" applyBorder="1"/>
    <xf numFmtId="0" fontId="0" fillId="0" borderId="0" xfId="0" applyAlignment="1">
      <alignment vertical="center"/>
    </xf>
    <xf numFmtId="0" fontId="9" fillId="0" borderId="27" xfId="0" applyFont="1" applyBorder="1" applyAlignment="1">
      <alignment vertical="center"/>
    </xf>
    <xf numFmtId="0" fontId="10" fillId="0" borderId="0" xfId="0" applyFont="1" applyAlignment="1"/>
    <xf numFmtId="0" fontId="15" fillId="0" borderId="0" xfId="0" applyFont="1" applyAlignment="1">
      <alignment horizontal="left" vertical="center"/>
    </xf>
    <xf numFmtId="0" fontId="15" fillId="0" borderId="0" xfId="0" applyFont="1" applyAlignment="1"/>
    <xf numFmtId="0" fontId="3" fillId="0" borderId="27" xfId="0" applyFont="1" applyBorder="1" applyAlignment="1">
      <alignment vertical="center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/>
    <xf numFmtId="0" fontId="1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view="pageBreakPreview" zoomScale="120" zoomScaleNormal="100" zoomScaleSheetLayoutView="120" workbookViewId="0">
      <pane xSplit="1" topLeftCell="B1" activePane="topRight" state="frozen"/>
      <selection pane="topRight" activeCell="B35" sqref="B35"/>
    </sheetView>
  </sheetViews>
  <sheetFormatPr defaultRowHeight="15" x14ac:dyDescent="0.25"/>
  <cols>
    <col min="1" max="1" width="39.28515625" style="1" customWidth="1"/>
    <col min="2" max="2" width="25.42578125" style="1" customWidth="1"/>
  </cols>
  <sheetData>
    <row r="1" spans="1:6" ht="30" customHeight="1" x14ac:dyDescent="0.25">
      <c r="A1" s="21"/>
      <c r="B1" s="21"/>
      <c r="D1" s="61" t="s">
        <v>33</v>
      </c>
      <c r="E1" s="61"/>
      <c r="F1" s="61"/>
    </row>
    <row r="2" spans="1:6" ht="85.5" customHeight="1" thickBot="1" x14ac:dyDescent="0.3">
      <c r="A2" s="31" t="s">
        <v>34</v>
      </c>
      <c r="B2" s="31"/>
      <c r="C2" s="31"/>
      <c r="D2" s="31"/>
      <c r="E2" s="31"/>
      <c r="F2" s="31"/>
    </row>
    <row r="3" spans="1:6" ht="47.25" customHeight="1" x14ac:dyDescent="0.25">
      <c r="A3" s="23" t="s">
        <v>0</v>
      </c>
      <c r="B3" s="25" t="s">
        <v>6</v>
      </c>
      <c r="C3" s="34" t="s">
        <v>31</v>
      </c>
      <c r="D3" s="35"/>
      <c r="E3" s="35"/>
      <c r="F3" s="36"/>
    </row>
    <row r="4" spans="1:6" ht="16.5" hidden="1" customHeight="1" x14ac:dyDescent="0.25">
      <c r="A4" s="24"/>
      <c r="B4" s="26"/>
      <c r="C4" s="37" t="s">
        <v>1</v>
      </c>
      <c r="D4" s="38" t="s">
        <v>2</v>
      </c>
      <c r="E4" s="39"/>
      <c r="F4" s="40"/>
    </row>
    <row r="5" spans="1:6" ht="21" customHeight="1" x14ac:dyDescent="0.25">
      <c r="A5" s="16"/>
      <c r="B5" s="3"/>
      <c r="C5" s="41" t="s">
        <v>21</v>
      </c>
      <c r="D5" s="42" t="s">
        <v>22</v>
      </c>
      <c r="E5" s="43" t="s">
        <v>23</v>
      </c>
      <c r="F5" s="44" t="s">
        <v>29</v>
      </c>
    </row>
    <row r="6" spans="1:6" ht="16.5" customHeight="1" x14ac:dyDescent="0.25">
      <c r="A6" s="17"/>
      <c r="B6" s="18"/>
      <c r="C6" s="45" t="s">
        <v>28</v>
      </c>
      <c r="D6" s="46" t="s">
        <v>28</v>
      </c>
      <c r="E6" s="47" t="s">
        <v>28</v>
      </c>
      <c r="F6" s="48" t="s">
        <v>32</v>
      </c>
    </row>
    <row r="7" spans="1:6" ht="23.25" customHeight="1" thickBot="1" x14ac:dyDescent="0.3">
      <c r="A7" s="14" t="s">
        <v>13</v>
      </c>
      <c r="B7" s="15" t="s">
        <v>5</v>
      </c>
      <c r="C7" s="49">
        <v>5970</v>
      </c>
      <c r="D7" s="50">
        <v>5350</v>
      </c>
      <c r="E7" s="50">
        <v>5120</v>
      </c>
      <c r="F7" s="51">
        <v>7150</v>
      </c>
    </row>
    <row r="8" spans="1:6" ht="32.25" customHeight="1" thickBot="1" x14ac:dyDescent="0.3">
      <c r="A8" s="4" t="s">
        <v>19</v>
      </c>
      <c r="B8" s="7" t="s">
        <v>5</v>
      </c>
      <c r="C8" s="52">
        <f>E8+850</f>
        <v>6890</v>
      </c>
      <c r="D8" s="53">
        <f>E8+230</f>
        <v>6270</v>
      </c>
      <c r="E8" s="53">
        <v>6040</v>
      </c>
      <c r="F8" s="54">
        <f>E8+2030</f>
        <v>8070</v>
      </c>
    </row>
    <row r="9" spans="1:6" ht="32.25" customHeight="1" thickBot="1" x14ac:dyDescent="0.3">
      <c r="A9" s="4" t="s">
        <v>18</v>
      </c>
      <c r="B9" s="7" t="s">
        <v>5</v>
      </c>
      <c r="C9" s="52">
        <f t="shared" ref="C9:C27" si="0">E9+850</f>
        <v>6980</v>
      </c>
      <c r="D9" s="53">
        <f t="shared" ref="D9:D27" si="1">E9+230</f>
        <v>6360</v>
      </c>
      <c r="E9" s="53">
        <v>6130</v>
      </c>
      <c r="F9" s="54">
        <f t="shared" ref="F9:F27" si="2">E9+2030</f>
        <v>8160</v>
      </c>
    </row>
    <row r="10" spans="1:6" ht="45" customHeight="1" thickBot="1" x14ac:dyDescent="0.3">
      <c r="A10" s="4" t="s">
        <v>12</v>
      </c>
      <c r="B10" s="7" t="s">
        <v>5</v>
      </c>
      <c r="C10" s="52">
        <f t="shared" si="0"/>
        <v>7170</v>
      </c>
      <c r="D10" s="53">
        <f t="shared" si="1"/>
        <v>6550</v>
      </c>
      <c r="E10" s="53">
        <v>6320</v>
      </c>
      <c r="F10" s="54">
        <f t="shared" si="2"/>
        <v>8350</v>
      </c>
    </row>
    <row r="11" spans="1:6" ht="38.25" customHeight="1" thickBot="1" x14ac:dyDescent="0.3">
      <c r="A11" s="4" t="s">
        <v>17</v>
      </c>
      <c r="B11" s="7" t="s">
        <v>5</v>
      </c>
      <c r="C11" s="52">
        <f t="shared" si="0"/>
        <v>7350</v>
      </c>
      <c r="D11" s="53">
        <f t="shared" si="1"/>
        <v>6730</v>
      </c>
      <c r="E11" s="53">
        <v>6500</v>
      </c>
      <c r="F11" s="54">
        <f t="shared" si="2"/>
        <v>8530</v>
      </c>
    </row>
    <row r="12" spans="1:6" ht="15.75" x14ac:dyDescent="0.25">
      <c r="A12" s="29" t="s">
        <v>7</v>
      </c>
      <c r="B12" s="8" t="s">
        <v>5</v>
      </c>
      <c r="C12" s="52">
        <f t="shared" si="0"/>
        <v>8920</v>
      </c>
      <c r="D12" s="53">
        <f t="shared" si="1"/>
        <v>8300</v>
      </c>
      <c r="E12" s="53">
        <v>8070</v>
      </c>
      <c r="F12" s="54">
        <f t="shared" si="2"/>
        <v>10100</v>
      </c>
    </row>
    <row r="13" spans="1:6" ht="21" customHeight="1" thickBot="1" x14ac:dyDescent="0.3">
      <c r="A13" s="30"/>
      <c r="B13" s="9" t="s">
        <v>14</v>
      </c>
      <c r="C13" s="52">
        <f>E13+850*2</f>
        <v>14330</v>
      </c>
      <c r="D13" s="53">
        <f>E13+230*2</f>
        <v>13090</v>
      </c>
      <c r="E13" s="53">
        <v>12630</v>
      </c>
      <c r="F13" s="54">
        <f>E13+2030*2</f>
        <v>16690</v>
      </c>
    </row>
    <row r="14" spans="1:6" ht="15.75" x14ac:dyDescent="0.25">
      <c r="A14" s="29" t="s">
        <v>3</v>
      </c>
      <c r="B14" s="7" t="s">
        <v>5</v>
      </c>
      <c r="C14" s="52">
        <f t="shared" si="0"/>
        <v>9390</v>
      </c>
      <c r="D14" s="53">
        <f t="shared" si="1"/>
        <v>8770</v>
      </c>
      <c r="E14" s="53">
        <v>8540</v>
      </c>
      <c r="F14" s="54">
        <f t="shared" si="2"/>
        <v>10570</v>
      </c>
    </row>
    <row r="15" spans="1:6" ht="18" customHeight="1" thickBot="1" x14ac:dyDescent="0.3">
      <c r="A15" s="30"/>
      <c r="B15" s="9" t="s">
        <v>14</v>
      </c>
      <c r="C15" s="52">
        <f>E15+850*2</f>
        <v>14740</v>
      </c>
      <c r="D15" s="53">
        <f>E15+230*2</f>
        <v>13500</v>
      </c>
      <c r="E15" s="53">
        <v>13040</v>
      </c>
      <c r="F15" s="54">
        <f>E15+2030*2</f>
        <v>17100</v>
      </c>
    </row>
    <row r="16" spans="1:6" ht="32.25" thickBot="1" x14ac:dyDescent="0.3">
      <c r="A16" s="6" t="s">
        <v>9</v>
      </c>
      <c r="B16" s="5" t="s">
        <v>8</v>
      </c>
      <c r="C16" s="52">
        <v>4776</v>
      </c>
      <c r="D16" s="53">
        <v>4280</v>
      </c>
      <c r="E16" s="53">
        <v>4096</v>
      </c>
      <c r="F16" s="54">
        <v>5720</v>
      </c>
    </row>
    <row r="17" spans="1:6" ht="16.5" thickBot="1" x14ac:dyDescent="0.3">
      <c r="A17" s="4" t="s">
        <v>26</v>
      </c>
      <c r="B17" s="5" t="s">
        <v>5</v>
      </c>
      <c r="C17" s="52">
        <f t="shared" si="0"/>
        <v>8260</v>
      </c>
      <c r="D17" s="53">
        <f t="shared" si="1"/>
        <v>7640</v>
      </c>
      <c r="E17" s="53">
        <v>7410</v>
      </c>
      <c r="F17" s="54">
        <f t="shared" si="2"/>
        <v>9440</v>
      </c>
    </row>
    <row r="18" spans="1:6" ht="16.5" thickBot="1" x14ac:dyDescent="0.3">
      <c r="A18" s="29" t="s">
        <v>27</v>
      </c>
      <c r="B18" s="5" t="s">
        <v>14</v>
      </c>
      <c r="C18" s="52">
        <f>E18+850*2</f>
        <v>13540</v>
      </c>
      <c r="D18" s="53">
        <f>E18+230*2</f>
        <v>12300</v>
      </c>
      <c r="E18" s="53">
        <v>11840</v>
      </c>
      <c r="F18" s="54">
        <f>E18+2030*2</f>
        <v>15900</v>
      </c>
    </row>
    <row r="19" spans="1:6" ht="16.5" thickBot="1" x14ac:dyDescent="0.3">
      <c r="A19" s="30"/>
      <c r="B19" s="22" t="s">
        <v>5</v>
      </c>
      <c r="C19" s="52">
        <f t="shared" si="0"/>
        <v>8770</v>
      </c>
      <c r="D19" s="53">
        <f t="shared" si="1"/>
        <v>8150</v>
      </c>
      <c r="E19" s="53">
        <v>7920</v>
      </c>
      <c r="F19" s="54">
        <f t="shared" si="2"/>
        <v>9950</v>
      </c>
    </row>
    <row r="20" spans="1:6" ht="15.75" x14ac:dyDescent="0.25">
      <c r="A20" s="27" t="s">
        <v>10</v>
      </c>
      <c r="B20" s="7" t="s">
        <v>16</v>
      </c>
      <c r="C20" s="52">
        <f>E20+850*2</f>
        <v>18300</v>
      </c>
      <c r="D20" s="53">
        <f>E20+230*2</f>
        <v>17060</v>
      </c>
      <c r="E20" s="53">
        <v>16600</v>
      </c>
      <c r="F20" s="54">
        <f>E20+2030*2</f>
        <v>20660</v>
      </c>
    </row>
    <row r="21" spans="1:6" ht="18" customHeight="1" thickBot="1" x14ac:dyDescent="0.3">
      <c r="A21" s="28"/>
      <c r="B21" s="10" t="s">
        <v>15</v>
      </c>
      <c r="C21" s="52">
        <f t="shared" si="0"/>
        <v>12530</v>
      </c>
      <c r="D21" s="53">
        <f t="shared" si="1"/>
        <v>11910</v>
      </c>
      <c r="E21" s="53">
        <v>11680</v>
      </c>
      <c r="F21" s="54">
        <f t="shared" si="2"/>
        <v>13710</v>
      </c>
    </row>
    <row r="22" spans="1:6" ht="18.75" customHeight="1" x14ac:dyDescent="0.25">
      <c r="A22" s="27" t="s">
        <v>11</v>
      </c>
      <c r="B22" s="7" t="s">
        <v>14</v>
      </c>
      <c r="C22" s="52">
        <f>E22+850*2</f>
        <v>18190</v>
      </c>
      <c r="D22" s="53">
        <f>E22+230*2</f>
        <v>16950</v>
      </c>
      <c r="E22" s="53">
        <v>16490</v>
      </c>
      <c r="F22" s="54">
        <f>E22+2030*2</f>
        <v>20550</v>
      </c>
    </row>
    <row r="23" spans="1:6" ht="16.5" thickBot="1" x14ac:dyDescent="0.3">
      <c r="A23" s="28"/>
      <c r="B23" s="10" t="s">
        <v>5</v>
      </c>
      <c r="C23" s="52">
        <f t="shared" si="0"/>
        <v>12400</v>
      </c>
      <c r="D23" s="53">
        <f t="shared" si="1"/>
        <v>11780</v>
      </c>
      <c r="E23" s="53">
        <v>11550</v>
      </c>
      <c r="F23" s="54">
        <f t="shared" si="2"/>
        <v>13580</v>
      </c>
    </row>
    <row r="24" spans="1:6" ht="15.75" x14ac:dyDescent="0.25">
      <c r="A24" s="27" t="s">
        <v>30</v>
      </c>
      <c r="B24" s="7" t="s">
        <v>16</v>
      </c>
      <c r="C24" s="52">
        <f>E24+850*2</f>
        <v>23130</v>
      </c>
      <c r="D24" s="53">
        <f>E24+230*2</f>
        <v>21890</v>
      </c>
      <c r="E24" s="53">
        <v>21430</v>
      </c>
      <c r="F24" s="54">
        <f>E24+2030*2</f>
        <v>25490</v>
      </c>
    </row>
    <row r="25" spans="1:6" ht="16.5" thickBot="1" x14ac:dyDescent="0.3">
      <c r="A25" s="28"/>
      <c r="B25" s="10" t="s">
        <v>15</v>
      </c>
      <c r="C25" s="52">
        <f t="shared" si="0"/>
        <v>17350</v>
      </c>
      <c r="D25" s="53">
        <f t="shared" si="1"/>
        <v>16730</v>
      </c>
      <c r="E25" s="53">
        <v>16500</v>
      </c>
      <c r="F25" s="54">
        <f t="shared" si="2"/>
        <v>18530</v>
      </c>
    </row>
    <row r="26" spans="1:6" ht="17.25" customHeight="1" x14ac:dyDescent="0.25">
      <c r="A26" s="27" t="s">
        <v>20</v>
      </c>
      <c r="B26" s="7" t="s">
        <v>14</v>
      </c>
      <c r="C26" s="52">
        <f>E26+850*2</f>
        <v>19590</v>
      </c>
      <c r="D26" s="53">
        <f>E26+230*2</f>
        <v>18350</v>
      </c>
      <c r="E26" s="53">
        <v>17890</v>
      </c>
      <c r="F26" s="54">
        <f>E26+2030*2</f>
        <v>21950</v>
      </c>
    </row>
    <row r="27" spans="1:6" ht="16.5" thickBot="1" x14ac:dyDescent="0.3">
      <c r="A27" s="32"/>
      <c r="B27" s="11" t="s">
        <v>5</v>
      </c>
      <c r="C27" s="52">
        <f t="shared" si="0"/>
        <v>13820</v>
      </c>
      <c r="D27" s="53">
        <f t="shared" si="1"/>
        <v>13200</v>
      </c>
      <c r="E27" s="53">
        <v>12970</v>
      </c>
      <c r="F27" s="54">
        <f t="shared" si="2"/>
        <v>15000</v>
      </c>
    </row>
    <row r="28" spans="1:6" ht="26.25" customHeight="1" x14ac:dyDescent="0.25">
      <c r="A28" s="60" t="s">
        <v>4</v>
      </c>
      <c r="B28" s="56"/>
      <c r="C28" s="55"/>
      <c r="D28" s="55"/>
      <c r="E28" s="55"/>
      <c r="F28" s="55"/>
    </row>
    <row r="29" spans="1:6" ht="16.5" customHeight="1" x14ac:dyDescent="0.25">
      <c r="A29" s="59" t="s">
        <v>24</v>
      </c>
      <c r="B29" s="57"/>
      <c r="C29" s="33"/>
      <c r="D29" s="33"/>
      <c r="E29" s="33"/>
      <c r="F29" s="33"/>
    </row>
    <row r="30" spans="1:6" ht="12" customHeight="1" x14ac:dyDescent="0.25">
      <c r="A30" s="57"/>
      <c r="B30" s="57"/>
      <c r="C30" s="33"/>
      <c r="D30" s="33"/>
      <c r="E30" s="33"/>
      <c r="F30" s="33"/>
    </row>
    <row r="31" spans="1:6" ht="11.25" customHeight="1" x14ac:dyDescent="0.25">
      <c r="A31" s="58" t="s">
        <v>25</v>
      </c>
      <c r="B31" s="58"/>
      <c r="C31" s="58"/>
      <c r="D31" s="58"/>
      <c r="E31" s="58"/>
      <c r="F31" s="58"/>
    </row>
    <row r="32" spans="1:6" ht="33.75" customHeight="1" x14ac:dyDescent="0.25">
      <c r="A32" s="62" t="s">
        <v>35</v>
      </c>
      <c r="B32" s="62"/>
      <c r="C32" s="63"/>
      <c r="D32" s="63"/>
      <c r="E32" s="63"/>
      <c r="F32" s="63"/>
    </row>
    <row r="33" spans="1:4" ht="27" customHeight="1" x14ac:dyDescent="0.25">
      <c r="A33" s="2"/>
      <c r="B33" s="20"/>
    </row>
    <row r="34" spans="1:4" ht="15.75" x14ac:dyDescent="0.25">
      <c r="A34" s="19" t="s">
        <v>36</v>
      </c>
      <c r="B34" s="13"/>
      <c r="C34" s="64" t="s">
        <v>37</v>
      </c>
      <c r="D34" s="65"/>
    </row>
    <row r="35" spans="1:4" ht="15.75" x14ac:dyDescent="0.25">
      <c r="A35" s="12"/>
      <c r="B35" s="12"/>
      <c r="C35" s="65"/>
      <c r="D35" s="65"/>
    </row>
  </sheetData>
  <mergeCells count="13">
    <mergeCell ref="A31:F31"/>
    <mergeCell ref="D1:F1"/>
    <mergeCell ref="A12:A13"/>
    <mergeCell ref="A14:A15"/>
    <mergeCell ref="A18:A19"/>
    <mergeCell ref="A20:A21"/>
    <mergeCell ref="A22:A23"/>
    <mergeCell ref="A26:A27"/>
    <mergeCell ref="A2:F2"/>
    <mergeCell ref="A3:A4"/>
    <mergeCell ref="B3:B4"/>
    <mergeCell ref="A24:A25"/>
    <mergeCell ref="C3:F3"/>
  </mergeCells>
  <printOptions verticalCentered="1"/>
  <pageMargins left="0.25" right="0.25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prais</vt:lpstr>
      <vt:lpstr>prais!Область_печати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Гущина</dc:creator>
  <cp:lastModifiedBy>Краева knl. Наталья</cp:lastModifiedBy>
  <cp:lastPrinted>2025-10-20T07:07:29Z</cp:lastPrinted>
  <dcterms:created xsi:type="dcterms:W3CDTF">2015-05-06T11:39:10Z</dcterms:created>
  <dcterms:modified xsi:type="dcterms:W3CDTF">2025-10-20T07:08:13Z</dcterms:modified>
</cp:coreProperties>
</file>